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VOL SUP" sheetId="1" r:id="rId1"/>
  </sheets>
  <externalReferences>
    <externalReference r:id="rId2"/>
    <externalReference r:id="rId3"/>
  </externalReferences>
  <definedNames>
    <definedName name="_xlnm.Database">[2]CAPA2F07!$A$3:$N$295</definedName>
  </definedNames>
  <calcPr calcId="125725"/>
</workbook>
</file>

<file path=xl/calcChain.xml><?xml version="1.0" encoding="utf-8"?>
<calcChain xmlns="http://schemas.openxmlformats.org/spreadsheetml/2006/main">
  <c r="F26" i="1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5"/>
  <c r="F21" s="1"/>
  <c r="E15"/>
  <c r="E27" s="1"/>
  <c r="D15"/>
  <c r="D27" s="1"/>
  <c r="C15"/>
  <c r="C21" s="1"/>
  <c r="B15"/>
  <c r="B27" s="1"/>
  <c r="G14"/>
  <c r="G26" s="1"/>
  <c r="G13"/>
  <c r="G12"/>
  <c r="G11"/>
  <c r="G10"/>
  <c r="G25" l="1"/>
  <c r="G18"/>
  <c r="C27"/>
  <c r="G23"/>
  <c r="E21"/>
  <c r="F27"/>
  <c r="G20"/>
  <c r="B21"/>
  <c r="G24"/>
  <c r="G19"/>
  <c r="G17"/>
  <c r="G15"/>
  <c r="G27" s="1"/>
  <c r="D21"/>
  <c r="G21" l="1"/>
</calcChain>
</file>

<file path=xl/sharedStrings.xml><?xml version="1.0" encoding="utf-8"?>
<sst xmlns="http://schemas.openxmlformats.org/spreadsheetml/2006/main" count="31" uniqueCount="26">
  <si>
    <t>SISTEMA EDUCATIVO ESTATAL</t>
  </si>
  <si>
    <t>Dirección de Planeación, Programación y Presupuesto</t>
  </si>
  <si>
    <t>Departamento de Información y Estadística Educativa</t>
  </si>
  <si>
    <t>Evolución de la Matrícula en la Educación Superior</t>
  </si>
  <si>
    <t>Evolución de la Matrícula en Educación Superior</t>
  </si>
  <si>
    <t>Ciclo Escolar</t>
  </si>
  <si>
    <t>Ensenada</t>
  </si>
  <si>
    <t>Mexicali</t>
  </si>
  <si>
    <t>Tecate</t>
  </si>
  <si>
    <t>Tijuana</t>
  </si>
  <si>
    <t>Playas de Rosarito</t>
  </si>
  <si>
    <t>Baja California</t>
  </si>
  <si>
    <t>Matrícula</t>
  </si>
  <si>
    <t>2010-2011</t>
  </si>
  <si>
    <t>2011-2012</t>
  </si>
  <si>
    <t>2012-2013</t>
  </si>
  <si>
    <t>2013-2014</t>
  </si>
  <si>
    <t>2014-2015</t>
  </si>
  <si>
    <t>2015-2016</t>
  </si>
  <si>
    <t>Incremento</t>
  </si>
  <si>
    <t>2010-2011 / 2011-2012</t>
  </si>
  <si>
    <t>2011-2012 / 2012-2013</t>
  </si>
  <si>
    <t>2012-2013 / 2013-2014</t>
  </si>
  <si>
    <t>2013-2014 / 2014-2015</t>
  </si>
  <si>
    <t>2014-2015 / 2015-2016</t>
  </si>
  <si>
    <t>Porcentaje de Incremento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</si>
</sst>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name val="Tahoma"/>
      <family val="2"/>
    </font>
    <font>
      <sz val="8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15" borderId="2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3" fontId="7" fillId="17" borderId="0" xfId="0" applyNumberFormat="1" applyFont="1" applyFill="1" applyBorder="1" applyAlignment="1">
      <alignment horizontal="center" vertical="center"/>
    </xf>
    <xf numFmtId="3" fontId="5" fillId="17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6" fillId="0" borderId="0" xfId="0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Principales%20Cifras%202015-2016%20Final%20para%20Pagina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ag2"/>
      <sheetName val="Matri. por nivel educativo"/>
      <sheetName val="matri. por nivel educ. por sost"/>
      <sheetName val="matri. por nvel. educ. por sost"/>
      <sheetName val="alnos. gpos., doce y esc por n"/>
      <sheetName val="comtivo. de crec. de matri. b.c"/>
      <sheetName val="Educ Basica"/>
      <sheetName val="Basica Mod"/>
      <sheetName val="Basica Sost"/>
      <sheetName val="basica isep-sebs"/>
      <sheetName val="preesc por municipio"/>
      <sheetName val="PREE SOST"/>
      <sheetName val="PREE MOD"/>
      <sheetName val="PREE EDAD"/>
      <sheetName val="PRIM MUN"/>
      <sheetName val="PRIM SOST"/>
      <sheetName val="PRIM MOD"/>
      <sheetName val="PRIM EDAD"/>
      <sheetName val="SEC MUN"/>
      <sheetName val="SEC SOST"/>
      <sheetName val="SEC MOD"/>
      <sheetName val="SEC EDAD"/>
      <sheetName val="Cap Trab"/>
      <sheetName val="edu. medi superior"/>
      <sheetName val="edu. media. super. sost."/>
      <sheetName val="EMS edadeedu. med. sup. edades"/>
      <sheetName val="Bach Mun"/>
      <sheetName val="Bach Sost"/>
      <sheetName val="Bach edades"/>
      <sheetName val="Bach Instit"/>
      <sheetName val="Prof Tec Sost"/>
      <sheetName val="Bach abierto"/>
      <sheetName val="SUPERIOR"/>
      <sheetName val="SUP SOST y Nvo Ingreso"/>
      <sheetName val="SUP EDADES"/>
      <sheetName val="SUP EDADES Escolarizado"/>
      <sheetName val="LIC UNIV"/>
      <sheetName val="POSGRAD"/>
      <sheetName val="NORMALES"/>
      <sheetName val="SUP ABIER"/>
      <sheetName val="Inicial Esc"/>
      <sheetName val="Inicial No Esc"/>
      <sheetName val="Ed Espec"/>
      <sheetName val="Adultos"/>
      <sheetName val="ETC"/>
      <sheetName val="Contexto"/>
      <sheetName val="Atn Prees"/>
      <sheetName val="Evol Prees"/>
      <sheetName val="Rel alum doc prees"/>
      <sheetName val="Nvo ingreso sin prees"/>
      <sheetName val="PRIM REP"/>
      <sheetName val="PRIM DES"/>
      <sheetName val="PRIM EFIC TERM"/>
      <sheetName val="Evol Prim"/>
      <sheetName val="PRIM RELAC"/>
      <sheetName val="SEC ABSORC"/>
      <sheetName val="SEC REP"/>
      <sheetName val="SEC DES"/>
      <sheetName val="SEC Efic Term"/>
      <sheetName val="SEC EVOL"/>
      <sheetName val="SEC REL"/>
      <sheetName val="ABS EMS"/>
      <sheetName val="ABS BACH"/>
      <sheetName val="Bach Rep"/>
      <sheetName val="Bach Des"/>
      <sheetName val="Bach Ef Ter"/>
      <sheetName val="EVOL BACH"/>
      <sheetName val="Bach Rel"/>
      <sheetName val="LIC ABSOR"/>
      <sheetName val="EVOL SUP"/>
      <sheetName val="cobert. edu. preesc."/>
      <sheetName val="coobert. edu. prim"/>
      <sheetName val="coobert. edu. sec"/>
      <sheetName val="coobert. edu. m supr."/>
      <sheetName val="coobert. edu. supr."/>
      <sheetName val="Pronos Prees"/>
      <sheetName val="Pronos Prim"/>
      <sheetName val="Pronos Sec"/>
      <sheetName val="Pronos EMS"/>
      <sheetName val="Pronos 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98">
          <cell r="N98">
            <v>18892</v>
          </cell>
        </row>
        <row r="99">
          <cell r="N99">
            <v>39842</v>
          </cell>
        </row>
        <row r="100">
          <cell r="N100">
            <v>668</v>
          </cell>
        </row>
        <row r="101">
          <cell r="N101">
            <v>54925</v>
          </cell>
        </row>
        <row r="102">
          <cell r="N102">
            <v>216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110" zoomScaleNormal="110" workbookViewId="0">
      <selection activeCell="A30" sqref="A30"/>
    </sheetView>
  </sheetViews>
  <sheetFormatPr baseColWidth="10" defaultColWidth="11.42578125" defaultRowHeight="12.75"/>
  <cols>
    <col min="1" max="1" width="18.42578125" style="2" customWidth="1"/>
    <col min="2" max="2" width="9.85546875" style="2" customWidth="1"/>
    <col min="3" max="3" width="8.42578125" style="2" customWidth="1"/>
    <col min="4" max="4" width="7.7109375" style="2" customWidth="1"/>
    <col min="5" max="5" width="9.140625" style="2" customWidth="1"/>
    <col min="6" max="6" width="9.7109375" style="2" customWidth="1"/>
    <col min="7" max="7" width="12.140625" style="2" bestFit="1" customWidth="1"/>
    <col min="8" max="8" width="6" style="2" customWidth="1"/>
    <col min="9" max="16384" width="11.42578125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5" spans="1:7">
      <c r="A5" s="1" t="s">
        <v>3</v>
      </c>
      <c r="B5" s="1"/>
      <c r="C5" s="1"/>
      <c r="D5" s="1"/>
      <c r="E5" s="1"/>
      <c r="F5" s="1"/>
      <c r="G5" s="1"/>
    </row>
    <row r="6" spans="1:7" ht="13.5" thickBot="1">
      <c r="A6" s="3"/>
      <c r="B6" s="3"/>
      <c r="C6" s="3"/>
      <c r="D6" s="3"/>
      <c r="E6" s="3"/>
      <c r="F6" s="3"/>
      <c r="G6" s="3"/>
    </row>
    <row r="7" spans="1:7" ht="15" customHeight="1" thickTop="1" thickBot="1">
      <c r="A7" s="4" t="s">
        <v>4</v>
      </c>
      <c r="B7" s="4"/>
      <c r="C7" s="4"/>
      <c r="D7" s="4"/>
      <c r="E7" s="4"/>
      <c r="F7" s="4"/>
      <c r="G7" s="4"/>
    </row>
    <row r="8" spans="1:7" ht="21" customHeight="1" thickTop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6" t="s">
        <v>10</v>
      </c>
      <c r="G8" s="5" t="s">
        <v>11</v>
      </c>
    </row>
    <row r="9" spans="1:7" ht="15" customHeight="1">
      <c r="A9" s="7" t="s">
        <v>12</v>
      </c>
      <c r="B9" s="7"/>
      <c r="C9" s="7"/>
      <c r="D9" s="7"/>
      <c r="E9" s="7"/>
      <c r="F9" s="7"/>
      <c r="G9" s="7"/>
    </row>
    <row r="10" spans="1:7" ht="15" hidden="1" customHeight="1">
      <c r="A10" s="8" t="s">
        <v>13</v>
      </c>
      <c r="B10" s="9">
        <v>13510</v>
      </c>
      <c r="C10" s="9">
        <v>33765</v>
      </c>
      <c r="D10" s="9">
        <v>488</v>
      </c>
      <c r="E10" s="9">
        <v>37311</v>
      </c>
      <c r="F10" s="9">
        <v>203</v>
      </c>
      <c r="G10" s="10">
        <f t="shared" ref="G10:G15" si="0">SUM(B10:F10)</f>
        <v>85277</v>
      </c>
    </row>
    <row r="11" spans="1:7" ht="15" customHeight="1">
      <c r="A11" s="11" t="s">
        <v>14</v>
      </c>
      <c r="B11" s="12">
        <v>15081</v>
      </c>
      <c r="C11" s="12">
        <v>36498</v>
      </c>
      <c r="D11" s="12">
        <v>719</v>
      </c>
      <c r="E11" s="12">
        <v>40705</v>
      </c>
      <c r="F11" s="12">
        <v>198</v>
      </c>
      <c r="G11" s="13">
        <f t="shared" si="0"/>
        <v>93201</v>
      </c>
    </row>
    <row r="12" spans="1:7" ht="15" customHeight="1">
      <c r="A12" s="8" t="s">
        <v>15</v>
      </c>
      <c r="B12" s="9">
        <v>16064</v>
      </c>
      <c r="C12" s="9">
        <v>37834</v>
      </c>
      <c r="D12" s="9">
        <v>729</v>
      </c>
      <c r="E12" s="9">
        <v>45131</v>
      </c>
      <c r="F12" s="9">
        <v>310</v>
      </c>
      <c r="G12" s="10">
        <f t="shared" si="0"/>
        <v>100068</v>
      </c>
    </row>
    <row r="13" spans="1:7" ht="15" customHeight="1">
      <c r="A13" s="11" t="s">
        <v>16</v>
      </c>
      <c r="B13" s="12">
        <v>16339</v>
      </c>
      <c r="C13" s="12">
        <v>37953</v>
      </c>
      <c r="D13" s="12">
        <v>711</v>
      </c>
      <c r="E13" s="12">
        <v>46948</v>
      </c>
      <c r="F13" s="12">
        <v>237</v>
      </c>
      <c r="G13" s="13">
        <f t="shared" si="0"/>
        <v>102188</v>
      </c>
    </row>
    <row r="14" spans="1:7" ht="15" customHeight="1">
      <c r="A14" s="8" t="s">
        <v>17</v>
      </c>
      <c r="B14" s="9">
        <v>17496</v>
      </c>
      <c r="C14" s="9">
        <v>38944</v>
      </c>
      <c r="D14" s="9">
        <v>649</v>
      </c>
      <c r="E14" s="9">
        <v>49281</v>
      </c>
      <c r="F14" s="9">
        <v>211</v>
      </c>
      <c r="G14" s="10">
        <f t="shared" si="0"/>
        <v>106581</v>
      </c>
    </row>
    <row r="15" spans="1:7" ht="15" customHeight="1">
      <c r="A15" s="11" t="s">
        <v>18</v>
      </c>
      <c r="B15" s="12">
        <f>[1]SUPERIOR!N98</f>
        <v>18892</v>
      </c>
      <c r="C15" s="12">
        <f>[1]SUPERIOR!N99</f>
        <v>39842</v>
      </c>
      <c r="D15" s="12">
        <f>[1]SUPERIOR!N100</f>
        <v>668</v>
      </c>
      <c r="E15" s="12">
        <f>[1]SUPERIOR!N101</f>
        <v>54925</v>
      </c>
      <c r="F15" s="12">
        <f>[1]SUPERIOR!N102</f>
        <v>216</v>
      </c>
      <c r="G15" s="13">
        <f t="shared" si="0"/>
        <v>114543</v>
      </c>
    </row>
    <row r="16" spans="1:7" ht="17.25" customHeight="1">
      <c r="A16" s="7" t="s">
        <v>19</v>
      </c>
      <c r="B16" s="7"/>
      <c r="C16" s="7"/>
      <c r="D16" s="7"/>
      <c r="E16" s="7"/>
      <c r="F16" s="7"/>
      <c r="G16" s="7"/>
    </row>
    <row r="17" spans="1:7" ht="16.5" customHeight="1">
      <c r="A17" s="11" t="s">
        <v>20</v>
      </c>
      <c r="B17" s="12">
        <f t="shared" ref="B17:F21" si="1">B11-B10</f>
        <v>1571</v>
      </c>
      <c r="C17" s="12">
        <f t="shared" si="1"/>
        <v>2733</v>
      </c>
      <c r="D17" s="12">
        <f t="shared" si="1"/>
        <v>231</v>
      </c>
      <c r="E17" s="12">
        <f t="shared" si="1"/>
        <v>3394</v>
      </c>
      <c r="F17" s="12">
        <f t="shared" si="1"/>
        <v>-5</v>
      </c>
      <c r="G17" s="13">
        <f t="shared" ref="G17:G18" si="2">SUM(B17:F17)</f>
        <v>7924</v>
      </c>
    </row>
    <row r="18" spans="1:7" ht="16.5" customHeight="1">
      <c r="A18" s="8" t="s">
        <v>21</v>
      </c>
      <c r="B18" s="9">
        <f t="shared" si="1"/>
        <v>983</v>
      </c>
      <c r="C18" s="9">
        <f t="shared" si="1"/>
        <v>1336</v>
      </c>
      <c r="D18" s="9">
        <f t="shared" si="1"/>
        <v>10</v>
      </c>
      <c r="E18" s="9">
        <f t="shared" si="1"/>
        <v>4426</v>
      </c>
      <c r="F18" s="9">
        <f t="shared" si="1"/>
        <v>112</v>
      </c>
      <c r="G18" s="10">
        <f t="shared" si="2"/>
        <v>6867</v>
      </c>
    </row>
    <row r="19" spans="1:7" ht="16.5" customHeight="1">
      <c r="A19" s="11" t="s">
        <v>22</v>
      </c>
      <c r="B19" s="12">
        <f t="shared" si="1"/>
        <v>275</v>
      </c>
      <c r="C19" s="12">
        <f t="shared" si="1"/>
        <v>119</v>
      </c>
      <c r="D19" s="12">
        <f t="shared" si="1"/>
        <v>-18</v>
      </c>
      <c r="E19" s="12">
        <f t="shared" si="1"/>
        <v>1817</v>
      </c>
      <c r="F19" s="12">
        <f t="shared" si="1"/>
        <v>-73</v>
      </c>
      <c r="G19" s="13">
        <f>SUM(B19:F19)</f>
        <v>2120</v>
      </c>
    </row>
    <row r="20" spans="1:7" ht="16.5" customHeight="1">
      <c r="A20" s="8" t="s">
        <v>23</v>
      </c>
      <c r="B20" s="9">
        <f t="shared" si="1"/>
        <v>1157</v>
      </c>
      <c r="C20" s="9">
        <f t="shared" si="1"/>
        <v>991</v>
      </c>
      <c r="D20" s="9">
        <f t="shared" si="1"/>
        <v>-62</v>
      </c>
      <c r="E20" s="9">
        <f t="shared" si="1"/>
        <v>2333</v>
      </c>
      <c r="F20" s="9">
        <f t="shared" si="1"/>
        <v>-26</v>
      </c>
      <c r="G20" s="10">
        <f>SUM(B20:F20)</f>
        <v>4393</v>
      </c>
    </row>
    <row r="21" spans="1:7" ht="16.5" customHeight="1">
      <c r="A21" s="11" t="s">
        <v>24</v>
      </c>
      <c r="B21" s="12">
        <f t="shared" si="1"/>
        <v>1396</v>
      </c>
      <c r="C21" s="12">
        <f t="shared" si="1"/>
        <v>898</v>
      </c>
      <c r="D21" s="12">
        <f t="shared" si="1"/>
        <v>19</v>
      </c>
      <c r="E21" s="12">
        <f t="shared" si="1"/>
        <v>5644</v>
      </c>
      <c r="F21" s="12">
        <f t="shared" si="1"/>
        <v>5</v>
      </c>
      <c r="G21" s="13">
        <f>SUM(B21:F21)</f>
        <v>7962</v>
      </c>
    </row>
    <row r="22" spans="1:7" ht="18.75" customHeight="1">
      <c r="A22" s="7" t="s">
        <v>25</v>
      </c>
      <c r="B22" s="7"/>
      <c r="C22" s="7"/>
      <c r="D22" s="7"/>
      <c r="E22" s="7"/>
      <c r="F22" s="7"/>
      <c r="G22" s="7"/>
    </row>
    <row r="23" spans="1:7" ht="17.25" customHeight="1">
      <c r="A23" s="11" t="s">
        <v>20</v>
      </c>
      <c r="B23" s="16">
        <f t="shared" ref="B23:G27" si="3">(B11/B10-1)*100</f>
        <v>11.62842339008141</v>
      </c>
      <c r="C23" s="16">
        <f t="shared" si="3"/>
        <v>8.0941803642825327</v>
      </c>
      <c r="D23" s="16">
        <f t="shared" si="3"/>
        <v>47.336065573770504</v>
      </c>
      <c r="E23" s="16">
        <f t="shared" si="3"/>
        <v>9.0965130926536464</v>
      </c>
      <c r="F23" s="16">
        <f t="shared" si="3"/>
        <v>-2.4630541871921152</v>
      </c>
      <c r="G23" s="17">
        <f t="shared" si="3"/>
        <v>9.2920717192208855</v>
      </c>
    </row>
    <row r="24" spans="1:7" ht="17.25" customHeight="1">
      <c r="A24" s="8" t="s">
        <v>21</v>
      </c>
      <c r="B24" s="14">
        <f t="shared" si="3"/>
        <v>6.5181354021616622</v>
      </c>
      <c r="C24" s="14">
        <f t="shared" si="3"/>
        <v>3.6604745465504962</v>
      </c>
      <c r="D24" s="14">
        <f t="shared" si="3"/>
        <v>1.3908205841446364</v>
      </c>
      <c r="E24" s="14">
        <f t="shared" si="3"/>
        <v>10.873357081439616</v>
      </c>
      <c r="F24" s="14">
        <f t="shared" si="3"/>
        <v>56.565656565656575</v>
      </c>
      <c r="G24" s="15">
        <f t="shared" si="3"/>
        <v>7.3679466958509021</v>
      </c>
    </row>
    <row r="25" spans="1:7" ht="17.25" customHeight="1">
      <c r="A25" s="11" t="s">
        <v>22</v>
      </c>
      <c r="B25" s="16">
        <f t="shared" si="3"/>
        <v>1.711902390438258</v>
      </c>
      <c r="C25" s="16">
        <f t="shared" si="3"/>
        <v>0.31453190252153096</v>
      </c>
      <c r="D25" s="16">
        <f t="shared" si="3"/>
        <v>-2.4691358024691357</v>
      </c>
      <c r="E25" s="16">
        <f t="shared" si="3"/>
        <v>4.0260574771221469</v>
      </c>
      <c r="F25" s="16">
        <f t="shared" si="3"/>
        <v>-23.548387096774192</v>
      </c>
      <c r="G25" s="17">
        <f t="shared" si="3"/>
        <v>2.1185593796218649</v>
      </c>
    </row>
    <row r="26" spans="1:7" ht="17.25" customHeight="1">
      <c r="A26" s="8" t="s">
        <v>23</v>
      </c>
      <c r="B26" s="14">
        <f t="shared" si="3"/>
        <v>7.081216720729544</v>
      </c>
      <c r="C26" s="14">
        <f t="shared" si="3"/>
        <v>2.611124285300237</v>
      </c>
      <c r="D26" s="14">
        <f t="shared" si="3"/>
        <v>-8.7201125175808691</v>
      </c>
      <c r="E26" s="14">
        <f t="shared" si="3"/>
        <v>4.9693277668910296</v>
      </c>
      <c r="F26" s="14">
        <f t="shared" si="3"/>
        <v>-10.970464135021096</v>
      </c>
      <c r="G26" s="15">
        <f t="shared" si="3"/>
        <v>4.2989392100833745</v>
      </c>
    </row>
    <row r="27" spans="1:7" ht="17.25" customHeight="1">
      <c r="A27" s="11" t="s">
        <v>24</v>
      </c>
      <c r="B27" s="16">
        <f t="shared" si="3"/>
        <v>7.9789666209419297</v>
      </c>
      <c r="C27" s="16">
        <f t="shared" si="3"/>
        <v>2.3058751027115854</v>
      </c>
      <c r="D27" s="16">
        <f t="shared" si="3"/>
        <v>2.9275808936825909</v>
      </c>
      <c r="E27" s="16">
        <f t="shared" si="3"/>
        <v>11.452689677563367</v>
      </c>
      <c r="F27" s="16">
        <f t="shared" si="3"/>
        <v>2.3696682464454888</v>
      </c>
      <c r="G27" s="17">
        <f t="shared" si="3"/>
        <v>7.4703746446364683</v>
      </c>
    </row>
    <row r="28" spans="1:7" ht="6" customHeight="1" thickBot="1">
      <c r="A28" s="18"/>
      <c r="B28" s="18"/>
      <c r="C28" s="18"/>
      <c r="D28" s="18"/>
      <c r="E28" s="18"/>
      <c r="F28" s="18"/>
      <c r="G28" s="18"/>
    </row>
    <row r="29" spans="1:7" ht="13.5" thickTop="1"/>
    <row r="30" spans="1:7">
      <c r="A30" s="19"/>
    </row>
  </sheetData>
  <mergeCells count="8">
    <mergeCell ref="A16:G16"/>
    <mergeCell ref="A22:G22"/>
    <mergeCell ref="A1:G1"/>
    <mergeCell ref="A2:G2"/>
    <mergeCell ref="A3:G3"/>
    <mergeCell ref="A5:G5"/>
    <mergeCell ref="A7:G7"/>
    <mergeCell ref="A9:G9"/>
  </mergeCells>
  <pageMargins left="0.57999999999999996" right="0.35" top="0.62" bottom="0.45" header="0.31" footer="0.2800000000000000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 SUP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2016-03-09T18:04:10Z</dcterms:created>
  <dcterms:modified xsi:type="dcterms:W3CDTF">2016-03-09T18:06:12Z</dcterms:modified>
</cp:coreProperties>
</file>